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075"/>
  </bookViews>
  <sheets>
    <sheet name="ул Дзержинского д. 92  корп.2" sheetId="1" r:id="rId1"/>
  </sheets>
  <externalReferences>
    <externalReference r:id="rId2"/>
  </externalReferences>
  <definedNames>
    <definedName name="АДРЕС" localSheetId="0">'ул Дзержинского д. 92  корп.2'!$B$3</definedName>
    <definedName name="АДРЕС">#REF!</definedName>
    <definedName name="АДРЕС2">#REF!</definedName>
    <definedName name="ВХДОЛГ" localSheetId="0">'ул Дзержинского д. 92  корп.2'!$G$9</definedName>
    <definedName name="ВХДОЛГ">#REF!</definedName>
    <definedName name="ВХСАЛЬДО" localSheetId="0">'ул Дзержинского д. 92  корп.2'!$D$9</definedName>
    <definedName name="ВХСАЛЬДО">#REF!</definedName>
    <definedName name="ВХСАЛЬДО3МЕС">#REF!</definedName>
    <definedName name="ДОГОВОР" localSheetId="0">'ул Дзержинского д. 92  корп.2'!$B$4</definedName>
    <definedName name="ДОГОВОР">#REF!</definedName>
    <definedName name="ДОЛГ" localSheetId="0">'ул Дзержинского д. 92  корп.2'!$A$9</definedName>
    <definedName name="ДОЛГ">#REF!</definedName>
    <definedName name="ЗАТРАЧЕНОК" localSheetId="0">'ул Дзержинского д. 92  корп.2'!$D$41</definedName>
    <definedName name="ЗАТРАЧЕНОК">#REF!</definedName>
    <definedName name="ЗАТРАЧЕНОТ" localSheetId="0">'ул Дзержинского д. 92  корп.2'!$D$40</definedName>
    <definedName name="ЗАТРАЧЕНОТ">#REF!</definedName>
    <definedName name="ЗАТРЕМ" localSheetId="0">'ул Дзержинского д. 92  корп.2'!$D$56</definedName>
    <definedName name="ЗАТРЕМ">#REF!</definedName>
    <definedName name="ИСХДОЛГ" localSheetId="0">'ул Дзержинского д. 92  корп.2'!$G$46</definedName>
    <definedName name="ИСХДОЛГ">#REF!</definedName>
    <definedName name="ИСХСАЛЬДО" localSheetId="0">'ул Дзержинского д. 92  корп.2'!$D$46</definedName>
    <definedName name="ИСХСАЛЬДО">#REF!</definedName>
    <definedName name="ИСХСАЛЬДО3МЕС">#REF!</definedName>
    <definedName name="КАП" localSheetId="0">'ул Дзержинского д. 92  корп.2'!$C$41</definedName>
    <definedName name="КАП">#REF!</definedName>
    <definedName name="КАПРЕМ">#REF!</definedName>
    <definedName name="КПЕРЕЧИСК" localSheetId="0">'ул Дзержинского д. 92  корп.2'!$G$41</definedName>
    <definedName name="КПЕРЕЧИСК">#REF!</definedName>
    <definedName name="КПЕРЕЧИСТ" localSheetId="0">'ул Дзержинского д. 92  корп.2'!$G$40</definedName>
    <definedName name="КПЕРЕЧИСТ">#REF!</definedName>
    <definedName name="НАЧЗАГОД">#REF!</definedName>
    <definedName name="НАЧЗАГОДНЕЖ">#REF!</definedName>
    <definedName name="НАЧРЕМ" localSheetId="0">'ул Дзержинского д. 92  корп.2'!$D$54</definedName>
    <definedName name="НАЧРЕМ">#REF!</definedName>
    <definedName name="НЕЖНАЧРЕМ" localSheetId="0">'ул Дзержинского д. 92  корп.2'!$D$55</definedName>
    <definedName name="НЕЖНАЧРЕМ">#REF!</definedName>
    <definedName name="ОПАЛЧЕНОТ" localSheetId="0">'ул Дзержинского д. 92  корп.2'!$E$40</definedName>
    <definedName name="ОПАЛЧЕНОТ">#REF!</definedName>
    <definedName name="ОПЛАЧЕНОК" localSheetId="0">'ул Дзержинского д. 92  корп.2'!$E$41</definedName>
    <definedName name="ОПЛАЧЕНОК">#REF!</definedName>
    <definedName name="ОСВОЕНО">#REF!</definedName>
    <definedName name="ОСТ" localSheetId="0">'ул Дзержинского д. 92  корп.2'!$A$46</definedName>
    <definedName name="ОСТ">#REF!</definedName>
    <definedName name="ПЛОЩАДЬ" localSheetId="0">'ул Дзержинского д. 92  корп.2'!$B$5</definedName>
    <definedName name="ПЛОЩАДЬ">#REF!</definedName>
    <definedName name="ПЛОЩАДЬДОМА">#REF!</definedName>
    <definedName name="РАЗМЕРПЛАТЫ" localSheetId="0">'ул Дзержинского д. 92  корп.2'!$C$11</definedName>
    <definedName name="РАЗМЕРПЛАТЫ">#REF!</definedName>
    <definedName name="СНРЕМ" localSheetId="0">'ул Дзержинского д. 92  корп.2'!#REF!</definedName>
    <definedName name="СНРЕМ">#REF!</definedName>
    <definedName name="ТАРОТОП" localSheetId="0">'ул Дзержинского д. 92  корп.2'!$C$16</definedName>
    <definedName name="ТАРОТОП">#REF!</definedName>
    <definedName name="ТАРХВС" localSheetId="0">'ул Дзержинского д. 92  корп.2'!$C$17</definedName>
    <definedName name="ТАРХВС">#REF!</definedName>
    <definedName name="ТБО" localSheetId="0">'ул Дзержинского д. 92  корп.2'!$C$13</definedName>
    <definedName name="ТБО">#REF!</definedName>
    <definedName name="ТБОНАЧ" localSheetId="0">'ул Дзержинского д. 92  корп.2'!$D$13</definedName>
    <definedName name="ТБОНАЧ">#REF!</definedName>
    <definedName name="ТБОНЕД" localSheetId="0">'ул Дзержинского д. 92  корп.2'!$F$13</definedName>
    <definedName name="ТБОНЕД">#REF!</definedName>
    <definedName name="ТБООПЛ" localSheetId="0">'ул Дзержинского д. 92  корп.2'!$E$13</definedName>
    <definedName name="ТБООПЛ">#REF!</definedName>
    <definedName name="ТБОПОСТ" localSheetId="0">'ул Дзержинского д. 92  корп.2'!$G$13</definedName>
    <definedName name="ТБОПОСТ">#REF!</definedName>
    <definedName name="ТЕК" localSheetId="0">'ул Дзержинского д. 92  корп.2'!$C$40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<sst xmlns="http://schemas.openxmlformats.org/spreadsheetml/2006/main" count="73" uniqueCount="69">
  <si>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</si>
  <si>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</si>
  <si>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Дзержинского д. 92  корп.2</t>
  </si>
  <si>
    <t>Договор управления №:</t>
  </si>
  <si>
    <t xml:space="preserve">№ 62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</si>
  <si>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</si>
  <si>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</si>
  <si>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</si>
  <si>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</si>
  <si>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</si>
  <si>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</si>
  <si>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</si>
  <si>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</si>
  <si>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</si>
  <si>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</si>
  <si>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</si>
  <si>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</si>
  <si>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</si>
  <si>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</si>
  <si>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</si>
  <si>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</si>
  <si>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</si>
  <si>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</si>
  <si>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расчётный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</si>
  <si>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</si>
  <si>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</si>
  <si>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</si>
  <si>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</si>
  <si>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</si>
  <si>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Обслуживание ОПУ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</si>
  <si>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</si>
  <si>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</si>
  <si>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</si>
  <si>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</si>
  <si>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</si>
  <si>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</si>
  <si>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</si>
  <si>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</si>
  <si>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</si>
  <si>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</si>
  <si>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Ремонт кровли</t>
  </si>
  <si>
    <t>Замена задвижек ГВС</t>
  </si>
  <si>
    <t>Замена стояка ХВС</t>
  </si>
  <si>
    <t>Замена канализации</t>
  </si>
  <si>
    <t>Поверка теплосчетчика с заменой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</si>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</sst>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S712"/>
  <sheetViews>
    <sheetView tabSelected="1" topLeftCell="A41" workbookViewId="0">
      <selection activeCell="A93" sqref="A93:G96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3973.7999999999993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434736.05000000104</v>
      </c>
      <c r="E9" s="10" t="s">
        <v>8</v>
      </c>
      <c r="F9" s="11"/>
      <c r="G9" s="9">
        <v>100383.71999999994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414682.82999999938</v>
      </c>
      <c r="E13" s="24">
        <v>394549.00999999949</v>
      </c>
      <c r="F13" s="25">
        <f>ТБОНАЧ-ТБООПЛ</f>
        <v>20133.819999999891</v>
      </c>
      <c r="G13" s="26">
        <f>ТБООПЛ</f>
        <v>394549.00999999949</v>
      </c>
    </row>
    <row r="14" spans="1:7" ht="13.5" thickBot="1" x14ac:dyDescent="0.25">
      <c r="A14" s="27"/>
      <c r="B14" s="28" t="s">
        <v>17</v>
      </c>
      <c r="C14" s="29"/>
      <c r="D14" s="30">
        <f>D13</f>
        <v>414682.82999999938</v>
      </c>
      <c r="E14" s="30">
        <f>E13</f>
        <v>394549.00999999949</v>
      </c>
      <c r="F14" s="30">
        <f>F13</f>
        <v>20133.819999999891</v>
      </c>
      <c r="G14" s="30">
        <f>SUM(ТБОПОСТ)</f>
        <v>394549.00999999949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861984.51999999967</v>
      </c>
      <c r="E16" s="24">
        <v>875813.16999999993</v>
      </c>
      <c r="F16" s="25">
        <f t="shared" ref="F16:F25" si="0">D16-E16</f>
        <v>-13828.650000000256</v>
      </c>
      <c r="G16" s="26">
        <f t="shared" ref="G16:G25" si="1">E16</f>
        <v>875813.16999999993</v>
      </c>
    </row>
    <row r="17" spans="1:7" x14ac:dyDescent="0.2">
      <c r="A17" s="34"/>
      <c r="B17" s="35" t="s">
        <v>20</v>
      </c>
      <c r="C17" s="23">
        <v>25.95</v>
      </c>
      <c r="D17" s="24">
        <v>85849.280000000013</v>
      </c>
      <c r="E17" s="24">
        <v>80142.23000000004</v>
      </c>
      <c r="F17" s="25">
        <f t="shared" si="0"/>
        <v>5707.0499999999738</v>
      </c>
      <c r="G17" s="26">
        <f t="shared" si="1"/>
        <v>80142.23000000004</v>
      </c>
    </row>
    <row r="18" spans="1:7" x14ac:dyDescent="0.2">
      <c r="A18" s="34"/>
      <c r="B18" s="35" t="s">
        <v>21</v>
      </c>
      <c r="C18" s="23">
        <v>17.79</v>
      </c>
      <c r="D18" s="24">
        <v>58787.560000000019</v>
      </c>
      <c r="E18" s="24">
        <v>54714.099999999977</v>
      </c>
      <c r="F18" s="25">
        <f t="shared" si="0"/>
        <v>4073.4600000000428</v>
      </c>
      <c r="G18" s="26">
        <f t="shared" si="1"/>
        <v>54714.099999999977</v>
      </c>
    </row>
    <row r="19" spans="1:7" x14ac:dyDescent="0.2">
      <c r="A19" s="34"/>
      <c r="B19" s="35" t="s">
        <v>22</v>
      </c>
      <c r="C19" s="23" t="s">
        <v>23</v>
      </c>
      <c r="D19" s="24">
        <v>306533.9200000001</v>
      </c>
      <c r="E19" s="24">
        <v>280802.81000000023</v>
      </c>
      <c r="F19" s="25">
        <f t="shared" si="0"/>
        <v>25731.10999999987</v>
      </c>
      <c r="G19" s="26">
        <f t="shared" si="1"/>
        <v>280802.81000000023</v>
      </c>
    </row>
    <row r="20" spans="1:7" x14ac:dyDescent="0.2">
      <c r="A20" s="34"/>
      <c r="B20" s="35" t="s">
        <v>24</v>
      </c>
      <c r="C20" s="23">
        <v>17.79</v>
      </c>
      <c r="D20" s="24">
        <v>36799.760000000002</v>
      </c>
      <c r="E20" s="24">
        <v>33485.38999999997</v>
      </c>
      <c r="F20" s="25">
        <f t="shared" si="0"/>
        <v>3314.3700000000317</v>
      </c>
      <c r="G20" s="26">
        <f t="shared" si="1"/>
        <v>33485.38999999997</v>
      </c>
    </row>
    <row r="21" spans="1:7" x14ac:dyDescent="0.2">
      <c r="A21" s="34"/>
      <c r="B21" s="35" t="s">
        <v>25</v>
      </c>
      <c r="C21" s="23">
        <v>4.2300000000000004</v>
      </c>
      <c r="D21" s="24">
        <v>160229.23000000001</v>
      </c>
      <c r="E21" s="24">
        <v>204331.87000000011</v>
      </c>
      <c r="F21" s="25">
        <f t="shared" si="0"/>
        <v>-44102.640000000101</v>
      </c>
      <c r="G21" s="26">
        <f t="shared" si="1"/>
        <v>204331.87000000011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1510184.2699999998</v>
      </c>
      <c r="E26" s="30">
        <f>SUM(E16:E25)</f>
        <v>1529289.57</v>
      </c>
      <c r="F26" s="30">
        <f>SUM(F16:F25)</f>
        <v>-19105.300000000439</v>
      </c>
      <c r="G26" s="30">
        <f>SUM(G16:G25)</f>
        <v>1529289.57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156625.34999999998</v>
      </c>
      <c r="E28" s="24">
        <v>146113.61999999997</v>
      </c>
      <c r="F28" s="25">
        <f>D28-E28</f>
        <v>10511.73000000001</v>
      </c>
      <c r="G28" s="26">
        <f t="shared" ref="G28:G37" si="2">E28</f>
        <v>146113.61999999997</v>
      </c>
    </row>
    <row r="29" spans="1:7" x14ac:dyDescent="0.2">
      <c r="A29" s="34"/>
      <c r="B29" s="35" t="s">
        <v>28</v>
      </c>
      <c r="C29" s="23">
        <v>0</v>
      </c>
      <c r="D29" s="24">
        <v>22332.5</v>
      </c>
      <c r="E29" s="24">
        <v>22177.81</v>
      </c>
      <c r="F29" s="25">
        <f>D29-E29</f>
        <v>154.68999999999869</v>
      </c>
      <c r="G29" s="26">
        <f t="shared" si="2"/>
        <v>22177.81</v>
      </c>
    </row>
    <row r="30" spans="1:7" x14ac:dyDescent="0.2">
      <c r="A30" s="34"/>
      <c r="B30" s="35" t="s">
        <v>29</v>
      </c>
      <c r="C30" s="23">
        <v>0.50329999999999997</v>
      </c>
      <c r="D30" s="24">
        <v>9627.6000000000022</v>
      </c>
      <c r="E30" s="24">
        <v>8540.3400000000056</v>
      </c>
      <c r="F30" s="25">
        <f t="shared" ref="F30:F37" si="3">D30-E30</f>
        <v>1087.2599999999966</v>
      </c>
      <c r="G30" s="26">
        <f t="shared" si="2"/>
        <v>8540.3400000000056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188585.44999999998</v>
      </c>
      <c r="E38" s="30">
        <f>SUM(E28:E37)</f>
        <v>176831.76999999996</v>
      </c>
      <c r="F38" s="30">
        <f>SUM(F28:F37)</f>
        <v>11753.680000000006</v>
      </c>
      <c r="G38" s="30">
        <f>SUM(G28:G37)</f>
        <v>176831.76999999996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1.8200000000000005</v>
      </c>
      <c r="D40" s="24">
        <v>89828.850000000035</v>
      </c>
      <c r="E40" s="24">
        <v>84853.579999999958</v>
      </c>
      <c r="F40" s="25">
        <f>ЗАТРАЧЕНОТ-ОПАЛЧЕНОТ</f>
        <v>4975.2700000000768</v>
      </c>
      <c r="G40" s="45">
        <v>233639.84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89828.850000000035</v>
      </c>
      <c r="E42" s="30">
        <f>E41+E40</f>
        <v>84853.579999999958</v>
      </c>
      <c r="F42" s="30">
        <f>F41+F40</f>
        <v>4975.2700000000768</v>
      </c>
      <c r="G42" s="30">
        <f>КПЕРЕЧИСТ+КПЕРЕЧИСК</f>
        <v>233639.84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2203281.3999999994</v>
      </c>
      <c r="E44" s="30">
        <f>E42+E38+E26+E14</f>
        <v>2185523.9299999992</v>
      </c>
      <c r="F44" s="30">
        <f>F42+F38+F26+F14</f>
        <v>17757.469999999536</v>
      </c>
      <c r="G44" s="30">
        <f>G42+G38+G26+G14</f>
        <v>2334310.1899999995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452493.52000000048</v>
      </c>
      <c r="E46" s="10" t="s">
        <v>8</v>
      </c>
      <c r="F46" s="11"/>
      <c r="G46" s="9">
        <v>141018.41999999998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D54" s="56">
        <v>84832.26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39</v>
      </c>
      <c r="B56" s="58"/>
      <c r="D56" s="59">
        <v>233639.84</v>
      </c>
      <c r="E56" s="59"/>
    </row>
    <row r="57" spans="1:7" x14ac:dyDescent="0.2">
      <c r="A57" s="60" t="s">
        <v>40</v>
      </c>
      <c r="B57" s="60"/>
      <c r="C57" s="60"/>
      <c r="D57" s="60"/>
      <c r="E57" s="60"/>
      <c r="F57" s="60">
        <v>15859.08</v>
      </c>
      <c r="G57" s="60"/>
    </row>
    <row r="58" spans="1:7" s="62" customFormat="1" x14ac:dyDescent="0.2">
      <c r="A58" s="61" t="s">
        <v>41</v>
      </c>
      <c r="B58" s="61"/>
      <c r="C58" s="61"/>
      <c r="D58" s="61"/>
      <c r="E58" s="61"/>
      <c r="F58" s="61">
        <v>13642.83</v>
      </c>
      <c r="G58" s="61"/>
    </row>
    <row r="59" spans="1:7" s="62" customFormat="1" x14ac:dyDescent="0.2">
      <c r="A59" s="61" t="s">
        <v>42</v>
      </c>
      <c r="B59" s="61"/>
      <c r="C59" s="61"/>
      <c r="D59" s="61"/>
      <c r="E59" s="61"/>
      <c r="F59" s="61">
        <v>4801.33</v>
      </c>
      <c r="G59" s="61"/>
    </row>
    <row r="60" spans="1:7" s="62" customFormat="1" x14ac:dyDescent="0.2">
      <c r="A60" s="61" t="s">
        <v>43</v>
      </c>
      <c r="B60" s="61"/>
      <c r="C60" s="61"/>
      <c r="D60" s="61"/>
      <c r="E60" s="61"/>
      <c r="F60" s="61">
        <v>13158.6</v>
      </c>
      <c r="G60" s="61"/>
    </row>
    <row r="61" spans="1:7" s="62" customFormat="1" x14ac:dyDescent="0.2">
      <c r="A61" s="61" t="s">
        <v>44</v>
      </c>
      <c r="B61" s="61"/>
      <c r="C61" s="61"/>
      <c r="D61" s="61"/>
      <c r="E61" s="61"/>
      <c r="F61" s="61">
        <v>29800</v>
      </c>
      <c r="G61" s="61"/>
    </row>
    <row r="62" spans="1:7" s="62" customFormat="1" x14ac:dyDescent="0.2">
      <c r="A62" s="61" t="s">
        <v>40</v>
      </c>
      <c r="B62" s="61"/>
      <c r="C62" s="61"/>
      <c r="D62" s="61"/>
      <c r="E62" s="61"/>
      <c r="F62" s="61">
        <v>156378</v>
      </c>
      <c r="G62" s="61"/>
    </row>
    <row r="63" spans="1:7" s="62" customFormat="1" x14ac:dyDescent="0.2"/>
    <row r="64" spans="1:7" s="62" customFormat="1" x14ac:dyDescent="0.2">
      <c r="A64" s="63" t="s">
        <v>45</v>
      </c>
    </row>
    <row r="65" spans="1:97" s="62" customFormat="1" x14ac:dyDescent="0.2"/>
    <row r="66" spans="1:97" s="62" customFormat="1" x14ac:dyDescent="0.2">
      <c r="A66" s="64" t="s">
        <v>46</v>
      </c>
      <c r="B66" s="64"/>
      <c r="D66" s="65">
        <v>41325.169999999984</v>
      </c>
      <c r="E66" s="66"/>
    </row>
    <row r="67" spans="1:97" s="62" customFormat="1" x14ac:dyDescent="0.2">
      <c r="A67" s="64" t="s">
        <v>47</v>
      </c>
      <c r="B67" s="64"/>
      <c r="D67" s="67">
        <v>0</v>
      </c>
      <c r="E67" s="68"/>
    </row>
    <row r="68" spans="1:97" s="62" customFormat="1" x14ac:dyDescent="0.2">
      <c r="A68" s="64" t="s">
        <v>48</v>
      </c>
      <c r="B68" s="64"/>
      <c r="D68" s="67">
        <v>2400</v>
      </c>
      <c r="E68" s="68"/>
    </row>
    <row r="69" spans="1:97" s="62" customFormat="1" x14ac:dyDescent="0.2">
      <c r="A69" s="64" t="s">
        <v>49</v>
      </c>
      <c r="B69" s="64"/>
      <c r="D69" s="67">
        <v>203342.33000000002</v>
      </c>
      <c r="E69" s="68"/>
    </row>
    <row r="70" spans="1:97" s="62" customFormat="1" x14ac:dyDescent="0.2">
      <c r="A70" s="64" t="s">
        <v>50</v>
      </c>
      <c r="B70" s="64"/>
      <c r="D70" s="69">
        <v>0</v>
      </c>
      <c r="E70" s="70"/>
    </row>
    <row r="71" spans="1:97" s="62" customFormat="1" x14ac:dyDescent="0.2">
      <c r="A71" s="71" t="s">
        <v>51</v>
      </c>
      <c r="B71" s="71"/>
      <c r="C71" s="71"/>
      <c r="D71" s="71"/>
      <c r="E71" s="71"/>
      <c r="F71" s="71" t="s">
        <v>52</v>
      </c>
      <c r="G71" s="71"/>
    </row>
    <row r="72" spans="1:97" s="62" customFormat="1" x14ac:dyDescent="0.2">
      <c r="A72" s="72" t="s">
        <v>53</v>
      </c>
      <c r="B72" s="72"/>
      <c r="D72" s="73">
        <v>43725.169999999984</v>
      </c>
      <c r="E72" s="74"/>
    </row>
    <row r="73" spans="1:97" s="62" customFormat="1" x14ac:dyDescent="0.2"/>
    <row r="74" spans="1:97" s="62" customFormat="1" x14ac:dyDescent="0.2"/>
    <row r="75" spans="1:97" s="62" customFormat="1" x14ac:dyDescent="0.2"/>
    <row r="76" spans="1:97" s="62" customFormat="1" x14ac:dyDescent="0.2"/>
    <row r="77" spans="1:97" s="62" customFormat="1" x14ac:dyDescent="0.2">
      <c r="A77" s="75" t="s">
        <v>54</v>
      </c>
      <c r="B77" s="75"/>
      <c r="C77" s="75"/>
      <c r="D77" s="75"/>
      <c r="E77" s="75"/>
      <c r="F77" s="75"/>
      <c r="G77" s="75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5" t="s">
        <v>55</v>
      </c>
      <c r="B78" s="75"/>
      <c r="C78" s="75"/>
      <c r="D78" s="75"/>
      <c r="E78" s="75"/>
      <c r="F78" s="75"/>
      <c r="G78" s="75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5" t="s">
        <v>56</v>
      </c>
      <c r="B79" s="75"/>
      <c r="C79" s="75"/>
      <c r="D79" s="75"/>
      <c r="E79" s="75"/>
      <c r="F79" s="75"/>
      <c r="G79" s="75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6"/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5" t="s">
        <v>57</v>
      </c>
      <c r="B81" s="75"/>
      <c r="C81" s="75"/>
      <c r="D81" s="75"/>
      <c r="E81" s="75"/>
      <c r="F81" s="75"/>
      <c r="G81" s="7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5" t="s">
        <v>58</v>
      </c>
      <c r="B82" s="75"/>
      <c r="C82" s="75"/>
      <c r="D82" s="75"/>
      <c r="E82" s="75"/>
      <c r="F82" s="75"/>
      <c r="G82" s="75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5" t="s">
        <v>59</v>
      </c>
      <c r="B83" s="75"/>
      <c r="C83" s="75"/>
      <c r="D83" s="75"/>
      <c r="E83" s="75"/>
      <c r="F83" s="75"/>
      <c r="G83" s="75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6"/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5" t="s">
        <v>60</v>
      </c>
      <c r="B85" s="75"/>
      <c r="C85" s="75"/>
      <c r="D85" s="75"/>
      <c r="E85" s="75"/>
      <c r="F85" s="75"/>
      <c r="G85" s="7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5" t="s">
        <v>61</v>
      </c>
      <c r="B86" s="75"/>
      <c r="C86" s="75"/>
      <c r="D86" s="75"/>
      <c r="E86" s="75"/>
      <c r="F86" s="75"/>
      <c r="G86" s="75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5" t="s">
        <v>62</v>
      </c>
      <c r="B87" s="75"/>
      <c r="C87" s="75"/>
      <c r="D87" s="75"/>
      <c r="E87" s="75"/>
      <c r="F87" s="75"/>
      <c r="G87" s="75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 s="76"/>
      <c r="B88" s="76"/>
      <c r="C88" s="76"/>
      <c r="D88" s="76"/>
      <c r="E88" s="76"/>
      <c r="F88" s="76"/>
      <c r="G88" s="7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 s="75" t="s">
        <v>63</v>
      </c>
      <c r="B89" s="75"/>
      <c r="C89" s="75"/>
      <c r="D89" s="75"/>
      <c r="E89" s="75"/>
      <c r="F89" s="75"/>
      <c r="G89" s="75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x14ac:dyDescent="0.2">
      <c r="A90" s="75" t="s">
        <v>64</v>
      </c>
      <c r="B90" s="75"/>
      <c r="C90" s="75"/>
      <c r="D90" s="75"/>
      <c r="E90" s="75"/>
      <c r="F90" s="75"/>
      <c r="G90" s="75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 t="s">
        <v>65</v>
      </c>
      <c r="B93" s="77"/>
      <c r="C93" s="77"/>
      <c r="D93" s="77"/>
      <c r="E93" s="77"/>
      <c r="F93" s="78" t="s">
        <v>66</v>
      </c>
      <c r="G93" s="78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ht="15" x14ac:dyDescent="0.25">
      <c r="A94" s="77"/>
      <c r="B94" s="77"/>
      <c r="C94" s="77"/>
      <c r="D94" s="77"/>
      <c r="E94" s="77"/>
      <c r="F94" s="79"/>
      <c r="G94" s="79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ht="15" x14ac:dyDescent="0.25">
      <c r="A95" s="77"/>
      <c r="B95" s="77"/>
      <c r="C95" s="77"/>
      <c r="D95" s="77"/>
      <c r="E95" s="77"/>
      <c r="F95" s="78"/>
      <c r="G95" s="78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ht="15" x14ac:dyDescent="0.25">
      <c r="A96" s="77" t="s">
        <v>67</v>
      </c>
      <c r="B96" s="77"/>
      <c r="C96" s="77"/>
      <c r="D96" s="77"/>
      <c r="E96" s="77"/>
      <c r="F96" s="78" t="s">
        <v>68</v>
      </c>
      <c r="G96" s="78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2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2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8">
    <mergeCell ref="A90:G90"/>
    <mergeCell ref="F93:G93"/>
    <mergeCell ref="F95:G95"/>
    <mergeCell ref="F96:G96"/>
    <mergeCell ref="A82:G82"/>
    <mergeCell ref="A83:G83"/>
    <mergeCell ref="A85:G85"/>
    <mergeCell ref="A86:G86"/>
    <mergeCell ref="A87:G87"/>
    <mergeCell ref="A89:G89"/>
    <mergeCell ref="A72:B72"/>
    <mergeCell ref="D72:E72"/>
    <mergeCell ref="A77:G77"/>
    <mergeCell ref="A78:G78"/>
    <mergeCell ref="A79:G79"/>
    <mergeCell ref="A81:G81"/>
    <mergeCell ref="A69:B69"/>
    <mergeCell ref="D69:E69"/>
    <mergeCell ref="A70:B70"/>
    <mergeCell ref="D70:E70"/>
    <mergeCell ref="A71:E71"/>
    <mergeCell ref="F71:G71"/>
    <mergeCell ref="A66:B66"/>
    <mergeCell ref="D66:E66"/>
    <mergeCell ref="A67:B67"/>
    <mergeCell ref="D67:E67"/>
    <mergeCell ref="A68:B68"/>
    <mergeCell ref="D68:E68"/>
    <mergeCell ref="A60:E60"/>
    <mergeCell ref="F60:G60"/>
    <mergeCell ref="A61:E61"/>
    <mergeCell ref="F61:G61"/>
    <mergeCell ref="A62:E62"/>
    <mergeCell ref="F62:G62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Дзержинского д. 92  корп.2</vt:lpstr>
      <vt:lpstr>'ул Дзержинского д. 92  корп.2'!АДРЕС</vt:lpstr>
      <vt:lpstr>'ул Дзержинского д. 92  корп.2'!ВХДОЛГ</vt:lpstr>
      <vt:lpstr>'ул Дзержинского д. 92  корп.2'!ВХСАЛЬДО</vt:lpstr>
      <vt:lpstr>'ул Дзержинского д. 92  корп.2'!ДОГОВОР</vt:lpstr>
      <vt:lpstr>'ул Дзержинского д. 92  корп.2'!ДОЛГ</vt:lpstr>
      <vt:lpstr>'ул Дзержинского д. 92  корп.2'!ЗАТРАЧЕНОК</vt:lpstr>
      <vt:lpstr>'ул Дзержинского д. 92  корп.2'!ЗАТРАЧЕНОТ</vt:lpstr>
      <vt:lpstr>'ул Дзержинского д. 92  корп.2'!ЗАТРЕМ</vt:lpstr>
      <vt:lpstr>'ул Дзержинского д. 92  корп.2'!ИСХДОЛГ</vt:lpstr>
      <vt:lpstr>'ул Дзержинского д. 92  корп.2'!ИСХСАЛЬДО</vt:lpstr>
      <vt:lpstr>'ул Дзержинского д. 92  корп.2'!КАП</vt:lpstr>
      <vt:lpstr>'ул Дзержинского д. 92  корп.2'!КПЕРЕЧИСК</vt:lpstr>
      <vt:lpstr>'ул Дзержинского д. 92  корп.2'!КПЕРЕЧИСТ</vt:lpstr>
      <vt:lpstr>'ул Дзержинского д. 92  корп.2'!НАЧРЕМ</vt:lpstr>
      <vt:lpstr>'ул Дзержинского д. 92  корп.2'!НЕЖНАЧРЕМ</vt:lpstr>
      <vt:lpstr>'ул Дзержинского д. 92  корп.2'!ОПАЛЧЕНОТ</vt:lpstr>
      <vt:lpstr>'ул Дзержинского д. 92  корп.2'!ОПЛАЧЕНОК</vt:lpstr>
      <vt:lpstr>'ул Дзержинского д. 92  корп.2'!ОСТ</vt:lpstr>
      <vt:lpstr>'ул Дзержинского д. 92  корп.2'!ПЛОЩАДЬ</vt:lpstr>
      <vt:lpstr>'ул Дзержинского д. 92  корп.2'!РАЗМЕРПЛАТЫ</vt:lpstr>
      <vt:lpstr>'ул Дзержинского д. 92  корп.2'!ТАРОТОП</vt:lpstr>
      <vt:lpstr>'ул Дзержинского д. 92  корп.2'!ТАРХВС</vt:lpstr>
      <vt:lpstr>'ул Дзержинского д. 92  корп.2'!ТБО</vt:lpstr>
      <vt:lpstr>'ул Дзержинского д. 92  корп.2'!ТБОНАЧ</vt:lpstr>
      <vt:lpstr>'ул Дзержинского д. 92  корп.2'!ТБОНЕД</vt:lpstr>
      <vt:lpstr>'ул Дзержинского д. 92  корп.2'!ТБООПЛ</vt:lpstr>
      <vt:lpstr>'ул Дзержинского д. 92  корп.2'!ТБОПОСТ</vt:lpstr>
      <vt:lpstr>'ул Дзержинского д. 92  корп.2'!ТЕК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2018-03-30T13:21:29Z</dcterms:created>
  <dcterms:modified xsi:type="dcterms:W3CDTF">2018-03-30T13:21:29Z</dcterms:modified>
</cp:coreProperties>
</file>